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115" windowHeight="7935" activeTab="0"/>
  </bookViews>
  <sheets>
    <sheet name="219CSDL101 (1)" sheetId="1" r:id="rId1"/>
  </sheets>
  <definedNames>
    <definedName name="_xlnm._FilterDatabase" localSheetId="0" hidden="1">'219CSDL101 (1)'!$A$6:$H$24</definedName>
  </definedNames>
  <calcPr fullCalcOnLoad="1"/>
</workbook>
</file>

<file path=xl/sharedStrings.xml><?xml version="1.0" encoding="utf-8"?>
<sst xmlns="http://schemas.openxmlformats.org/spreadsheetml/2006/main" count="89" uniqueCount="58">
  <si>
    <t>Bảng điểm Lớp học phần :</t>
  </si>
  <si>
    <t>219CSDL101</t>
  </si>
  <si>
    <t>Tên học phần :</t>
  </si>
  <si>
    <t>Cơ sở dữ liệu I - Access - Số TC: 2</t>
  </si>
  <si>
    <t>Giảng viên :</t>
  </si>
  <si>
    <t>Hoàng Thị Mỹ Lệ</t>
  </si>
  <si>
    <t>Lịch học :</t>
  </si>
  <si>
    <t>A206 - Thứ 2(9-11)</t>
  </si>
  <si>
    <t>STT</t>
  </si>
  <si>
    <t>Mã sinh viên</t>
  </si>
  <si>
    <t>Họ</t>
  </si>
  <si>
    <t>Tên</t>
  </si>
  <si>
    <t>Ngày sinh</t>
  </si>
  <si>
    <t>CÙ VI TUẤN</t>
  </si>
  <si>
    <t>ANH</t>
  </si>
  <si>
    <t>ĐINH VĂN</t>
  </si>
  <si>
    <t>DŨNG</t>
  </si>
  <si>
    <t>VÕ VĂN</t>
  </si>
  <si>
    <t>HIỆN</t>
  </si>
  <si>
    <t>Văn Quý</t>
  </si>
  <si>
    <t>Hiếu</t>
  </si>
  <si>
    <t>PHẠM</t>
  </si>
  <si>
    <t>KHANG</t>
  </si>
  <si>
    <t>LÊ HỮU QUỐC</t>
  </si>
  <si>
    <t>KHÁNH</t>
  </si>
  <si>
    <t>PHẠM ĐƯỜNG</t>
  </si>
  <si>
    <t>LÂM</t>
  </si>
  <si>
    <t>NGÔ VĂN</t>
  </si>
  <si>
    <t>MỸ</t>
  </si>
  <si>
    <t>HỒ</t>
  </si>
  <si>
    <t>NHÂN</t>
  </si>
  <si>
    <t>NGUYỄN HOÀNG</t>
  </si>
  <si>
    <t>PHỤNG</t>
  </si>
  <si>
    <t>Nguyễn Cương</t>
  </si>
  <si>
    <t>Quyết</t>
  </si>
  <si>
    <t>LÊ PHẠM VIẾT</t>
  </si>
  <si>
    <t>SINH</t>
  </si>
  <si>
    <t>ĐỖ PHÚ NGỌC</t>
  </si>
  <si>
    <t>THẠCH</t>
  </si>
  <si>
    <t>TĂNG PHÚC</t>
  </si>
  <si>
    <t>THỊNH</t>
  </si>
  <si>
    <t>HUỲNH MINH</t>
  </si>
  <si>
    <t>THÔNG</t>
  </si>
  <si>
    <t>PHẠM THÀNH</t>
  </si>
  <si>
    <t>TÚ</t>
  </si>
  <si>
    <t>NGUYỄN ĐẮC</t>
  </si>
  <si>
    <t>TUẤN</t>
  </si>
  <si>
    <t>ĐINH TRỌNG</t>
  </si>
  <si>
    <t>VỸ</t>
  </si>
  <si>
    <t>email</t>
  </si>
  <si>
    <t>Đã đăng kí</t>
  </si>
  <si>
    <t>Đăng kí thi online</t>
  </si>
  <si>
    <t>Chưa đăng kí</t>
  </si>
  <si>
    <t>Xác nhận thi Online</t>
  </si>
  <si>
    <t>Xin hủy</t>
  </si>
  <si>
    <t>Đã xác nhận thi</t>
  </si>
  <si>
    <t>Không xác nhận</t>
  </si>
  <si>
    <t>Chưa xác nhận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</si>
</sst>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23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14" fontId="38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left" wrapText="1"/>
    </xf>
    <xf numFmtId="14" fontId="38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38" fillId="35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horizontal="left" wrapText="1"/>
    </xf>
    <xf numFmtId="14" fontId="38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15" zoomScaleNormal="115" zoomScalePageLayoutView="0" workbookViewId="0" topLeftCell="A4">
      <selection activeCell="F17" sqref="F17"/>
    </sheetView>
  </sheetViews>
  <sheetFormatPr defaultColWidth="57.00390625" defaultRowHeight="15"/>
  <cols>
    <col min="1" max="1" width="3.57421875" style="0" bestFit="1" customWidth="1"/>
    <col min="2" max="2" width="13.140625" style="0" bestFit="1" customWidth="1"/>
    <col min="3" max="3" width="13.57421875" style="0" bestFit="1" customWidth="1"/>
    <col min="4" max="4" width="6.57421875" style="0" bestFit="1" customWidth="1"/>
    <col min="5" max="5" width="10.421875" style="0" bestFit="1" customWidth="1"/>
    <col min="6" max="6" width="27.57421875" style="0" bestFit="1" customWidth="1"/>
    <col min="7" max="7" width="27.57421875" style="0" customWidth="1"/>
    <col min="8" max="8" width="19.140625" style="0" bestFit="1" customWidth="1"/>
  </cols>
  <sheetData>
    <row r="1" spans="1:5" ht="15">
      <c r="A1" s="15" t="s">
        <v>0</v>
      </c>
      <c r="B1" s="15"/>
      <c r="C1" s="15"/>
      <c r="D1" s="16" t="s">
        <v>1</v>
      </c>
      <c r="E1" s="16"/>
    </row>
    <row r="2" spans="1:7" ht="15" customHeight="1">
      <c r="A2" s="15" t="s">
        <v>2</v>
      </c>
      <c r="B2" s="15"/>
      <c r="C2" s="15"/>
      <c r="D2" s="16" t="s">
        <v>3</v>
      </c>
      <c r="E2" s="16"/>
      <c r="F2" s="16"/>
      <c r="G2" s="14"/>
    </row>
    <row r="3" spans="1:5" ht="15">
      <c r="A3" s="15" t="s">
        <v>4</v>
      </c>
      <c r="B3" s="15"/>
      <c r="C3" s="15"/>
      <c r="D3" s="16" t="s">
        <v>5</v>
      </c>
      <c r="E3" s="16"/>
    </row>
    <row r="4" spans="1:5" ht="15">
      <c r="A4" s="15" t="s">
        <v>6</v>
      </c>
      <c r="B4" s="15"/>
      <c r="C4" s="15"/>
      <c r="D4" s="16" t="s">
        <v>7</v>
      </c>
      <c r="E4" s="16"/>
    </row>
    <row r="5" spans="1:5" ht="15">
      <c r="A5" s="17"/>
      <c r="B5" s="17"/>
      <c r="C5" s="17"/>
      <c r="D5" s="17"/>
      <c r="E5" s="17"/>
    </row>
    <row r="6" spans="1:8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49</v>
      </c>
      <c r="G6" s="1" t="s">
        <v>53</v>
      </c>
      <c r="H6" s="1" t="s">
        <v>51</v>
      </c>
    </row>
    <row r="7" spans="1:9" ht="15">
      <c r="A7" s="2">
        <v>1</v>
      </c>
      <c r="B7" s="2" t="str">
        <f>"171250543127"</f>
        <v>171250543127</v>
      </c>
      <c r="C7" s="3" t="s">
        <v>13</v>
      </c>
      <c r="D7" s="4" t="s">
        <v>14</v>
      </c>
      <c r="E7" s="5">
        <v>35875</v>
      </c>
      <c r="F7" s="6" t="str">
        <f>B7&amp;"@sv.ute.udn.vn"</f>
        <v>171250543127@sv.ute.udn.vn</v>
      </c>
      <c r="G7" s="6" t="s">
        <v>57</v>
      </c>
      <c r="H7" s="6" t="s">
        <v>52</v>
      </c>
      <c r="I7" t="s">
        <v>54</v>
      </c>
    </row>
    <row r="8" spans="1:8" s="13" customFormat="1" ht="15">
      <c r="A8" s="2">
        <v>2</v>
      </c>
      <c r="B8" s="2" t="str">
        <f>"171250533109"</f>
        <v>171250533109</v>
      </c>
      <c r="C8" s="3" t="s">
        <v>15</v>
      </c>
      <c r="D8" s="4" t="s">
        <v>16</v>
      </c>
      <c r="E8" s="5">
        <v>36435</v>
      </c>
      <c r="F8" s="6" t="str">
        <f>B8&amp;"@sv.ute.udn.vn"</f>
        <v>171250533109@sv.ute.udn.vn</v>
      </c>
      <c r="G8" s="6" t="s">
        <v>57</v>
      </c>
      <c r="H8" s="6" t="s">
        <v>52</v>
      </c>
    </row>
    <row r="9" spans="1:8" s="13" customFormat="1" ht="15">
      <c r="A9" s="2">
        <v>3</v>
      </c>
      <c r="B9" s="2" t="str">
        <f>"171250533115"</f>
        <v>171250533115</v>
      </c>
      <c r="C9" s="3" t="s">
        <v>17</v>
      </c>
      <c r="D9" s="4" t="s">
        <v>18</v>
      </c>
      <c r="E9" s="5">
        <v>36214</v>
      </c>
      <c r="F9" s="6" t="str">
        <f>B9&amp;"@sv.ute.udn.vn"</f>
        <v>171250533115@sv.ute.udn.vn</v>
      </c>
      <c r="G9" s="6" t="s">
        <v>57</v>
      </c>
      <c r="H9" s="6" t="s">
        <v>52</v>
      </c>
    </row>
    <row r="10" spans="1:8" s="13" customFormat="1" ht="15">
      <c r="A10" s="2">
        <v>10</v>
      </c>
      <c r="B10" s="2" t="str">
        <f>"171250533542"</f>
        <v>171250533542</v>
      </c>
      <c r="C10" s="3" t="s">
        <v>31</v>
      </c>
      <c r="D10" s="4" t="s">
        <v>32</v>
      </c>
      <c r="E10" s="5">
        <v>35665</v>
      </c>
      <c r="F10" s="6" t="str">
        <f>B10&amp;"@sv.ute.udn.vn"</f>
        <v>171250533542@sv.ute.udn.vn</v>
      </c>
      <c r="G10" s="6" t="s">
        <v>57</v>
      </c>
      <c r="H10" s="6" t="s">
        <v>52</v>
      </c>
    </row>
    <row r="11" spans="1:8" s="13" customFormat="1" ht="15">
      <c r="A11" s="2">
        <v>13</v>
      </c>
      <c r="B11" s="2" t="str">
        <f>"171250533548"</f>
        <v>171250533548</v>
      </c>
      <c r="C11" s="3" t="s">
        <v>37</v>
      </c>
      <c r="D11" s="4" t="s">
        <v>38</v>
      </c>
      <c r="E11" s="5">
        <v>36367</v>
      </c>
      <c r="F11" s="6" t="str">
        <f>B11&amp;"@sv.ute.udn.vn"</f>
        <v>171250533548@sv.ute.udn.vn</v>
      </c>
      <c r="G11" s="6" t="s">
        <v>57</v>
      </c>
      <c r="H11" s="6" t="s">
        <v>52</v>
      </c>
    </row>
    <row r="12" spans="1:8" s="13" customFormat="1" ht="15">
      <c r="A12" s="2">
        <v>14</v>
      </c>
      <c r="B12" s="2" t="str">
        <f>"171250533150"</f>
        <v>171250533150</v>
      </c>
      <c r="C12" s="3" t="s">
        <v>39</v>
      </c>
      <c r="D12" s="4" t="s">
        <v>40</v>
      </c>
      <c r="E12" s="5">
        <v>36467</v>
      </c>
      <c r="F12" s="6" t="str">
        <f>B12&amp;"@sv.ute.udn.vn"</f>
        <v>171250533150@sv.ute.udn.vn</v>
      </c>
      <c r="G12" s="6" t="s">
        <v>57</v>
      </c>
      <c r="H12" s="6" t="s">
        <v>52</v>
      </c>
    </row>
    <row r="13" spans="1:8" s="23" customFormat="1" ht="15">
      <c r="A13" s="18">
        <v>9</v>
      </c>
      <c r="B13" s="18" t="str">
        <f>"171250533234"</f>
        <v>171250533234</v>
      </c>
      <c r="C13" s="19" t="s">
        <v>29</v>
      </c>
      <c r="D13" s="20" t="s">
        <v>30</v>
      </c>
      <c r="E13" s="21">
        <v>36166</v>
      </c>
      <c r="F13" s="22" t="str">
        <f>B13&amp;"@sv.ute.udn.vn"</f>
        <v>171250533234@sv.ute.udn.vn</v>
      </c>
      <c r="G13" s="22" t="s">
        <v>57</v>
      </c>
      <c r="H13" s="22" t="s">
        <v>50</v>
      </c>
    </row>
    <row r="14" spans="1:8" s="23" customFormat="1" ht="15">
      <c r="A14" s="18">
        <v>18</v>
      </c>
      <c r="B14" s="18" t="str">
        <f>"161250533357"</f>
        <v>161250533357</v>
      </c>
      <c r="C14" s="19" t="s">
        <v>47</v>
      </c>
      <c r="D14" s="20" t="s">
        <v>48</v>
      </c>
      <c r="E14" s="21">
        <v>35463</v>
      </c>
      <c r="F14" s="22" t="str">
        <f>B14&amp;"@sv.ute.udn.vn"</f>
        <v>161250533357@sv.ute.udn.vn</v>
      </c>
      <c r="G14" s="22" t="s">
        <v>57</v>
      </c>
      <c r="H14" s="22" t="s">
        <v>50</v>
      </c>
    </row>
    <row r="15" spans="1:8" s="13" customFormat="1" ht="15">
      <c r="A15" s="8">
        <v>5</v>
      </c>
      <c r="B15" s="8" t="str">
        <f>"161250533260"</f>
        <v>161250533260</v>
      </c>
      <c r="C15" s="9" t="s">
        <v>21</v>
      </c>
      <c r="D15" s="10" t="s">
        <v>22</v>
      </c>
      <c r="E15" s="11">
        <v>36149</v>
      </c>
      <c r="F15" s="12" t="str">
        <f>B15&amp;"@sv.ute.udn.vn"</f>
        <v>161250533260@sv.ute.udn.vn</v>
      </c>
      <c r="G15" s="12" t="s">
        <v>55</v>
      </c>
      <c r="H15" s="12" t="s">
        <v>50</v>
      </c>
    </row>
    <row r="16" spans="1:8" s="13" customFormat="1" ht="15">
      <c r="A16" s="8">
        <v>6</v>
      </c>
      <c r="B16" s="8" t="str">
        <f>"171250533525"</f>
        <v>171250533525</v>
      </c>
      <c r="C16" s="9" t="s">
        <v>23</v>
      </c>
      <c r="D16" s="10" t="s">
        <v>24</v>
      </c>
      <c r="E16" s="11">
        <v>36218</v>
      </c>
      <c r="F16" s="12" t="str">
        <f>B16&amp;"@sv.ute.udn.vn"</f>
        <v>171250533525@sv.ute.udn.vn</v>
      </c>
      <c r="G16" s="12" t="s">
        <v>55</v>
      </c>
      <c r="H16" s="12" t="s">
        <v>50</v>
      </c>
    </row>
    <row r="17" spans="1:8" ht="15">
      <c r="A17" s="8">
        <v>7</v>
      </c>
      <c r="B17" s="8" t="str">
        <f>"171250533224"</f>
        <v>171250533224</v>
      </c>
      <c r="C17" s="9" t="s">
        <v>25</v>
      </c>
      <c r="D17" s="10" t="s">
        <v>26</v>
      </c>
      <c r="E17" s="11">
        <v>36432</v>
      </c>
      <c r="F17" s="12" t="str">
        <f>B17&amp;"@sv.ute.udn.vn"</f>
        <v>171250533224@sv.ute.udn.vn</v>
      </c>
      <c r="G17" s="12" t="s">
        <v>55</v>
      </c>
      <c r="H17" s="12" t="s">
        <v>50</v>
      </c>
    </row>
    <row r="18" spans="1:8" s="7" customFormat="1" ht="15">
      <c r="A18" s="8">
        <v>8</v>
      </c>
      <c r="B18" s="8" t="str">
        <f>"161250533325"</f>
        <v>161250533325</v>
      </c>
      <c r="C18" s="9" t="s">
        <v>27</v>
      </c>
      <c r="D18" s="10" t="s">
        <v>28</v>
      </c>
      <c r="E18" s="11">
        <v>36032</v>
      </c>
      <c r="F18" s="12" t="str">
        <f>B18&amp;"@sv.ute.udn.vn"</f>
        <v>161250533325@sv.ute.udn.vn</v>
      </c>
      <c r="G18" s="12" t="s">
        <v>55</v>
      </c>
      <c r="H18" s="12" t="s">
        <v>50</v>
      </c>
    </row>
    <row r="19" spans="1:8" s="7" customFormat="1" ht="15">
      <c r="A19" s="8">
        <v>11</v>
      </c>
      <c r="B19" s="8" t="str">
        <f>"161250533165"</f>
        <v>161250533165</v>
      </c>
      <c r="C19" s="9" t="s">
        <v>33</v>
      </c>
      <c r="D19" s="10" t="s">
        <v>34</v>
      </c>
      <c r="E19" s="11">
        <v>35205</v>
      </c>
      <c r="F19" s="12" t="str">
        <f>B19&amp;"@sv.ute.udn.vn"</f>
        <v>161250533165@sv.ute.udn.vn</v>
      </c>
      <c r="G19" s="12" t="s">
        <v>55</v>
      </c>
      <c r="H19" s="12" t="s">
        <v>50</v>
      </c>
    </row>
    <row r="20" spans="1:8" s="7" customFormat="1" ht="15">
      <c r="A20" s="8">
        <v>12</v>
      </c>
      <c r="B20" s="8" t="str">
        <f>"171250533546"</f>
        <v>171250533546</v>
      </c>
      <c r="C20" s="9" t="s">
        <v>35</v>
      </c>
      <c r="D20" s="10" t="s">
        <v>36</v>
      </c>
      <c r="E20" s="11">
        <v>36456</v>
      </c>
      <c r="F20" s="12" t="str">
        <f>B20&amp;"@sv.ute.udn.vn"</f>
        <v>171250533546@sv.ute.udn.vn</v>
      </c>
      <c r="G20" s="12" t="s">
        <v>55</v>
      </c>
      <c r="H20" s="12" t="s">
        <v>50</v>
      </c>
    </row>
    <row r="21" spans="1:8" ht="15">
      <c r="A21" s="8">
        <v>15</v>
      </c>
      <c r="B21" s="8" t="str">
        <f>"161250533342"</f>
        <v>161250533342</v>
      </c>
      <c r="C21" s="9" t="s">
        <v>41</v>
      </c>
      <c r="D21" s="10" t="s">
        <v>42</v>
      </c>
      <c r="E21" s="11">
        <v>36116</v>
      </c>
      <c r="F21" s="12" t="str">
        <f>B21&amp;"@sv.ute.udn.vn"</f>
        <v>161250533342@sv.ute.udn.vn</v>
      </c>
      <c r="G21" s="12" t="s">
        <v>55</v>
      </c>
      <c r="H21" s="12" t="s">
        <v>50</v>
      </c>
    </row>
    <row r="22" spans="1:8" s="7" customFormat="1" ht="15">
      <c r="A22" s="8">
        <v>16</v>
      </c>
      <c r="B22" s="8" t="str">
        <f>"171250533158"</f>
        <v>171250533158</v>
      </c>
      <c r="C22" s="9" t="s">
        <v>43</v>
      </c>
      <c r="D22" s="10" t="s">
        <v>44</v>
      </c>
      <c r="E22" s="11">
        <v>36335</v>
      </c>
      <c r="F22" s="12" t="str">
        <f>B22&amp;"@sv.ute.udn.vn"</f>
        <v>171250533158@sv.ute.udn.vn</v>
      </c>
      <c r="G22" s="12" t="s">
        <v>55</v>
      </c>
      <c r="H22" s="12" t="s">
        <v>50</v>
      </c>
    </row>
    <row r="23" spans="1:8" ht="15">
      <c r="A23" s="8">
        <v>17</v>
      </c>
      <c r="B23" s="8" t="str">
        <f>"171250533555"</f>
        <v>171250533555</v>
      </c>
      <c r="C23" s="9" t="s">
        <v>45</v>
      </c>
      <c r="D23" s="10" t="s">
        <v>46</v>
      </c>
      <c r="E23" s="11">
        <v>36405</v>
      </c>
      <c r="F23" s="12" t="str">
        <f>B23&amp;"@sv.ute.udn.vn"</f>
        <v>171250533555@sv.ute.udn.vn</v>
      </c>
      <c r="G23" s="12" t="s">
        <v>55</v>
      </c>
      <c r="H23" s="12" t="s">
        <v>50</v>
      </c>
    </row>
    <row r="24" spans="1:8" s="29" customFormat="1" ht="15">
      <c r="A24" s="24">
        <v>4</v>
      </c>
      <c r="B24" s="24" t="str">
        <f>"171250533162"</f>
        <v>171250533162</v>
      </c>
      <c r="C24" s="25" t="s">
        <v>19</v>
      </c>
      <c r="D24" s="26" t="s">
        <v>20</v>
      </c>
      <c r="E24" s="27">
        <v>36064</v>
      </c>
      <c r="F24" s="28" t="str">
        <f>B24&amp;"@sv.ute.udn.vn"</f>
        <v>171250533162@sv.ute.udn.vn</v>
      </c>
      <c r="G24" s="28" t="s">
        <v>56</v>
      </c>
      <c r="H24" s="28" t="s">
        <v>52</v>
      </c>
    </row>
  </sheetData>
  <sheetProtection/>
  <autoFilter ref="A6:H24"/>
  <mergeCells count="9">
    <mergeCell ref="A4:C4"/>
    <mergeCell ref="D4:E4"/>
    <mergeCell ref="A5:E5"/>
    <mergeCell ref="A1:C1"/>
    <mergeCell ref="D1:E1"/>
    <mergeCell ref="A2:C2"/>
    <mergeCell ref="A3:C3"/>
    <mergeCell ref="D3:E3"/>
    <mergeCell ref="D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2020-08-20T16:39:05Z</dcterms:created>
  <dcterms:modified xsi:type="dcterms:W3CDTF">2020-08-28T07:19:03Z</dcterms:modified>
  <cp:category/>
  <cp:version/>
  <cp:contentType/>
  <cp:contentStatus/>
</cp:coreProperties>
</file>