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9875" windowHeight="7710" activeTab="0"/>
  </bookViews>
  <sheets>
    <sheet name="220KTLTC02 (1)" sheetId="1" r:id="rId1"/>
  </sheets>
  <externalReferences>
    <externalReference r:id="rId4"/>
  </externalReferences>
  <definedNames>
    <definedName name="_xlnm._FilterDatabase" localSheetId="0" hidden="1">'220KTLTC02 (1)'!$A$3:$G$62</definedName>
  </definedNames>
  <calcPr fullCalcOnLoad="1"/>
</workbook>
</file>

<file path=xl/sharedStrings.xml><?xml version="1.0" encoding="utf-8"?>
<sst xmlns="http://schemas.openxmlformats.org/spreadsheetml/2006/main" count="244" uniqueCount="170">
  <si>
    <t>220KTLTC02</t>
  </si>
  <si>
    <t>STT</t>
  </si>
  <si>
    <t>Mã sinh viên</t>
  </si>
  <si>
    <t>Họ</t>
  </si>
  <si>
    <t>Tên</t>
  </si>
  <si>
    <t>Ngày sinh</t>
  </si>
  <si>
    <t>TRẦN THANH</t>
  </si>
  <si>
    <t>LĨNH</t>
  </si>
  <si>
    <t>LÊ QUANG</t>
  </si>
  <si>
    <t>NGHĨA</t>
  </si>
  <si>
    <t>NGUYỄN ĐỨC</t>
  </si>
  <si>
    <t>TIỀN</t>
  </si>
  <si>
    <t>HOÀNG VIỆT</t>
  </si>
  <si>
    <t>THẮNG</t>
  </si>
  <si>
    <t>TRƯƠNG QUỐC</t>
  </si>
  <si>
    <t>ĐỊNH</t>
  </si>
  <si>
    <t>NGUYỄN VĂN</t>
  </si>
  <si>
    <t>THƯỞNG</t>
  </si>
  <si>
    <t>BẢO</t>
  </si>
  <si>
    <t>TRƯƠNG PHƯỚC HÒA</t>
  </si>
  <si>
    <t>BÌNH</t>
  </si>
  <si>
    <t>NGUYỄN TẤN</t>
  </si>
  <si>
    <t>CƯỜNG</t>
  </si>
  <si>
    <t>CHÍ</t>
  </si>
  <si>
    <t>NGUYỄN TRẦN</t>
  </si>
  <si>
    <t>CHINH</t>
  </si>
  <si>
    <t>NGUYỄN DUY</t>
  </si>
  <si>
    <t>DŨNG</t>
  </si>
  <si>
    <t>TRẦN THỊ MỸ</t>
  </si>
  <si>
    <t>DUYÊN</t>
  </si>
  <si>
    <t>DƯƠNG</t>
  </si>
  <si>
    <t>PHẠM TẤN</t>
  </si>
  <si>
    <t>ĐẠT</t>
  </si>
  <si>
    <t>NGUYỄN TIẾN</t>
  </si>
  <si>
    <t>NGUYỄN TẤN CHÍ</t>
  </si>
  <si>
    <t>TRƯƠNG VĂN</t>
  </si>
  <si>
    <t>ĐỨC</t>
  </si>
  <si>
    <t>PHẠM ANH</t>
  </si>
  <si>
    <t>NGUYỄN QUANG</t>
  </si>
  <si>
    <t>HIẾN</t>
  </si>
  <si>
    <t>HỒ NGỌC</t>
  </si>
  <si>
    <t>HOÁ</t>
  </si>
  <si>
    <t>NGÔ VĂN PHI</t>
  </si>
  <si>
    <t>HÙNG</t>
  </si>
  <si>
    <t>TRƯƠNG DUY</t>
  </si>
  <si>
    <t>HUY</t>
  </si>
  <si>
    <t>LƯU TRỌNG</t>
  </si>
  <si>
    <t>LÊ THANH</t>
  </si>
  <si>
    <t>LÊ TẤN</t>
  </si>
  <si>
    <t>HƯNG</t>
  </si>
  <si>
    <t>PHAN ĐỖ</t>
  </si>
  <si>
    <t>KHẢI</t>
  </si>
  <si>
    <t>NGUYỄN TRIỀU</t>
  </si>
  <si>
    <t>KHOA</t>
  </si>
  <si>
    <t>TRƯƠNG THÀNH</t>
  </si>
  <si>
    <t>LONG</t>
  </si>
  <si>
    <t>ĐỖ THÀNH</t>
  </si>
  <si>
    <t>NGUYỄN THÀNH</t>
  </si>
  <si>
    <t>LUÂN</t>
  </si>
  <si>
    <t>LƯU TẤN</t>
  </si>
  <si>
    <t>LUẬN</t>
  </si>
  <si>
    <t>NGÔ QUANG</t>
  </si>
  <si>
    <t>LÝ</t>
  </si>
  <si>
    <t>NGUYỄN VIẾT</t>
  </si>
  <si>
    <t>MÂN</t>
  </si>
  <si>
    <t>ĐẶNG HOÀI</t>
  </si>
  <si>
    <t>NAM</t>
  </si>
  <si>
    <t>LÊ QUỐC</t>
  </si>
  <si>
    <t>NGẠC</t>
  </si>
  <si>
    <t>TRẦN VĂN</t>
  </si>
  <si>
    <t>NGHỊ</t>
  </si>
  <si>
    <t>PHẠM NGỌC</t>
  </si>
  <si>
    <t>NHÂN</t>
  </si>
  <si>
    <t>NHẬT</t>
  </si>
  <si>
    <t>LÊ VĂN HỒNG</t>
  </si>
  <si>
    <t>PHONG</t>
  </si>
  <si>
    <t>VÕ VĂN</t>
  </si>
  <si>
    <t>PHÚ</t>
  </si>
  <si>
    <t>LÊ VĂN</t>
  </si>
  <si>
    <t>PHƯƠNG</t>
  </si>
  <si>
    <t>TÍN</t>
  </si>
  <si>
    <t>NGÔ HUỲNH TÍN</t>
  </si>
  <si>
    <t>THANH</t>
  </si>
  <si>
    <t>THẢO</t>
  </si>
  <si>
    <t>AO CÔNG</t>
  </si>
  <si>
    <t>MAI PHƯỚC</t>
  </si>
  <si>
    <t>THỊNH</t>
  </si>
  <si>
    <t>HOÀNG KIM</t>
  </si>
  <si>
    <t>PHAN CÔNG</t>
  </si>
  <si>
    <t>TRÁNG</t>
  </si>
  <si>
    <t>HOÀNG TẤN QUỐC</t>
  </si>
  <si>
    <t>TRUNG</t>
  </si>
  <si>
    <t>NGUYỄN HỮU</t>
  </si>
  <si>
    <t>VIỆT</t>
  </si>
  <si>
    <t>VÕ LÊ HOÀN</t>
  </si>
  <si>
    <t>VŨ</t>
  </si>
  <si>
    <t>NGÔ VĂN</t>
  </si>
  <si>
    <t>THÀNH</t>
  </si>
  <si>
    <t>Nguyễn Xuân</t>
  </si>
  <si>
    <t>Dương</t>
  </si>
  <si>
    <t>Lê Văn</t>
  </si>
  <si>
    <t>Khương</t>
  </si>
  <si>
    <t>NGUYỄN PHI</t>
  </si>
  <si>
    <t>Trần Thế</t>
  </si>
  <si>
    <t>Tài</t>
  </si>
  <si>
    <t>Trần Ngọc</t>
  </si>
  <si>
    <t>Viên</t>
  </si>
  <si>
    <t>Email</t>
  </si>
  <si>
    <t>Đồng ý</t>
  </si>
  <si>
    <t>Chưa xác nhận</t>
  </si>
  <si>
    <t>1911504110121@sv.ute.udn.vn</t>
  </si>
  <si>
    <t>1911504110128@sv.ute.udn.vn</t>
  </si>
  <si>
    <t>1911504110139@sv.ute.udn.vn</t>
  </si>
  <si>
    <t>1911505120155@sv.ute.udn.vn</t>
  </si>
  <si>
    <t>1911505410114@sv.ute.udn.vn</t>
  </si>
  <si>
    <t>1911505510146@sv.ute.udn.vn</t>
  </si>
  <si>
    <t>2050441200106@sv.ute.udn.vn</t>
  </si>
  <si>
    <t>2050441200107@sv.ute.udn.vn</t>
  </si>
  <si>
    <t>2050441200108@sv.ute.udn.vn</t>
  </si>
  <si>
    <t>2050441200112@sv.ute.udn.vn</t>
  </si>
  <si>
    <t>2050441200114@sv.ute.udn.vn</t>
  </si>
  <si>
    <t>2050441200116@sv.ute.udn.vn</t>
  </si>
  <si>
    <t>2050441200117@sv.ute.udn.vn</t>
  </si>
  <si>
    <t>2050441200119@sv.ute.udn.vn</t>
  </si>
  <si>
    <t>2050441200122@sv.ute.udn.vn</t>
  </si>
  <si>
    <t>2050441200124@sv.ute.udn.vn</t>
  </si>
  <si>
    <t>2050441200125@sv.ute.udn.vn</t>
  </si>
  <si>
    <t>2050441200127@sv.ute.udn.vn</t>
  </si>
  <si>
    <t>2050441200131@sv.ute.udn.vn</t>
  </si>
  <si>
    <t>2050441200132@sv.ute.udn.vn</t>
  </si>
  <si>
    <t>2050441200135@sv.ute.udn.vn</t>
  </si>
  <si>
    <t>2050441200138@sv.ute.udn.vn</t>
  </si>
  <si>
    <t>2050441200140@sv.ute.udn.vn</t>
  </si>
  <si>
    <t>2050441200141@sv.ute.udn.vn</t>
  </si>
  <si>
    <t>2050441200144@sv.ute.udn.vn</t>
  </si>
  <si>
    <t>2050441200146@sv.ute.udn.vn</t>
  </si>
  <si>
    <t>2050441200148@sv.ute.udn.vn</t>
  </si>
  <si>
    <t>2050441200150@sv.ute.udn.vn</t>
  </si>
  <si>
    <t>2050441200152@sv.ute.udn.vn</t>
  </si>
  <si>
    <t>2050441200155@sv.ute.udn.vn</t>
  </si>
  <si>
    <t>2050441200156@sv.ute.udn.vn</t>
  </si>
  <si>
    <t>2050441200159@sv.ute.udn.vn</t>
  </si>
  <si>
    <t>2050441200160@sv.ute.udn.vn</t>
  </si>
  <si>
    <t>2050441200201@sv.ute.udn.vn</t>
  </si>
  <si>
    <t>2050441200202@sv.ute.udn.vn</t>
  </si>
  <si>
    <t>2050441200207@sv.ute.udn.vn</t>
  </si>
  <si>
    <t>2050441200210@sv.ute.udn.vn</t>
  </si>
  <si>
    <t>2050441200211@sv.ute.udn.vn</t>
  </si>
  <si>
    <t>2050441200215@sv.ute.udn.vn</t>
  </si>
  <si>
    <t>2050441200216@sv.ute.udn.vn</t>
  </si>
  <si>
    <t>2050441200219@sv.ute.udn.vn</t>
  </si>
  <si>
    <t>2050441200220@sv.ute.udn.vn</t>
  </si>
  <si>
    <t>2050441200223@sv.ute.udn.vn</t>
  </si>
  <si>
    <t>2050441200236@sv.ute.udn.vn</t>
  </si>
  <si>
    <t>2050441200241@sv.ute.udn.vn</t>
  </si>
  <si>
    <t>2050441200242@sv.ute.udn.vn</t>
  </si>
  <si>
    <t>2050441200243@sv.ute.udn.vn</t>
  </si>
  <si>
    <t>2050441200247@sv.ute.udn.vn</t>
  </si>
  <si>
    <t>2050441200248@sv.ute.udn.vn</t>
  </si>
  <si>
    <t>2050441200251@sv.ute.udn.vn</t>
  </si>
  <si>
    <t>2050441200253@sv.ute.udn.vn</t>
  </si>
  <si>
    <t>2050441200258@sv.ute.udn.vn</t>
  </si>
  <si>
    <t>2050441200259@sv.ute.udn.vn</t>
  </si>
  <si>
    <t>2050441200263@sv.ute.udn.vn</t>
  </si>
  <si>
    <t>1811504310106@sv.ute.udn.vn</t>
  </si>
  <si>
    <t>1811504110123@sv.ute.udn.vn</t>
  </si>
  <si>
    <t>1711505510108@sv.ute.udn.vn</t>
  </si>
  <si>
    <t>1811504410252@sv.ute.udn.vn</t>
  </si>
  <si>
    <t>1811504310151@sv.ute.udn.vn</t>
  </si>
  <si>
    <t>Xác nhận thi online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</si>
</sst>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left" wrapText="1"/>
    </xf>
    <xf numFmtId="14" fontId="38" fillId="0" borderId="10" xfId="0" applyNumberFormat="1" applyFont="1" applyBorder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left" wrapText="1"/>
    </xf>
    <xf numFmtId="14" fontId="38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wnloads\X&#193;C%20NH&#7852;N%20&#272;&#7890;NG%20&#221;%20THI%20ONLINE%20(HK2_2_KTLTC_02_CT2_b)(1-5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PageLayoutView="0" workbookViewId="0" topLeftCell="A1">
      <selection activeCell="E12" sqref="E12"/>
    </sheetView>
  </sheetViews>
  <sheetFormatPr defaultColWidth="9.140625" defaultRowHeight="15"/>
  <cols>
    <col min="1" max="1" width="3.57421875" style="0" customWidth="1"/>
    <col min="2" max="2" width="18.140625" style="0" customWidth="1"/>
    <col min="3" max="3" width="26.57421875" style="0" bestFit="1" customWidth="1"/>
    <col min="4" max="4" width="18.00390625" style="0" bestFit="1" customWidth="1"/>
    <col min="5" max="5" width="8.00390625" style="0" customWidth="1"/>
    <col min="6" max="6" width="10.421875" style="0" bestFit="1" customWidth="1"/>
    <col min="7" max="7" width="18.00390625" style="0" bestFit="1" customWidth="1"/>
  </cols>
  <sheetData>
    <row r="1" spans="1:7" ht="15" customHeight="1">
      <c r="A1" s="6" t="s">
        <v>0</v>
      </c>
      <c r="B1" s="6"/>
      <c r="C1" s="6"/>
      <c r="D1" s="6"/>
      <c r="E1" s="6"/>
      <c r="F1" s="6"/>
      <c r="G1" s="6"/>
    </row>
    <row r="2" spans="1:6" ht="15">
      <c r="A2" s="6"/>
      <c r="B2" s="6"/>
      <c r="C2" s="6"/>
      <c r="D2" s="6"/>
      <c r="E2" s="6"/>
      <c r="F2" s="6"/>
    </row>
    <row r="3" spans="1:7" ht="15">
      <c r="A3" s="1" t="s">
        <v>1</v>
      </c>
      <c r="B3" s="1" t="s">
        <v>2</v>
      </c>
      <c r="C3" s="1" t="s">
        <v>107</v>
      </c>
      <c r="D3" s="1" t="s">
        <v>3</v>
      </c>
      <c r="E3" s="1" t="s">
        <v>4</v>
      </c>
      <c r="F3" s="1" t="s">
        <v>5</v>
      </c>
      <c r="G3" s="1" t="s">
        <v>169</v>
      </c>
    </row>
    <row r="4" spans="1:7" ht="15">
      <c r="A4" s="2">
        <v>1</v>
      </c>
      <c r="B4" s="2" t="str">
        <f>"1911504110121"</f>
        <v>1911504110121</v>
      </c>
      <c r="C4" s="2" t="s">
        <v>110</v>
      </c>
      <c r="D4" s="3" t="s">
        <v>6</v>
      </c>
      <c r="E4" s="4" t="s">
        <v>7</v>
      </c>
      <c r="F4" s="5">
        <v>37079</v>
      </c>
      <c r="G4" s="3" t="s">
        <v>108</v>
      </c>
    </row>
    <row r="5" spans="1:7" ht="15">
      <c r="A5" s="2">
        <v>2</v>
      </c>
      <c r="B5" s="2" t="str">
        <f>"1911504110128"</f>
        <v>1911504110128</v>
      </c>
      <c r="C5" s="2" t="s">
        <v>111</v>
      </c>
      <c r="D5" s="3" t="s">
        <v>8</v>
      </c>
      <c r="E5" s="4" t="s">
        <v>9</v>
      </c>
      <c r="F5" s="5">
        <v>36954</v>
      </c>
      <c r="G5" s="3" t="s">
        <v>108</v>
      </c>
    </row>
    <row r="6" spans="1:7" ht="15">
      <c r="A6" s="2">
        <v>3</v>
      </c>
      <c r="B6" s="2" t="str">
        <f>"1911504110139"</f>
        <v>1911504110139</v>
      </c>
      <c r="C6" s="2" t="s">
        <v>112</v>
      </c>
      <c r="D6" s="3" t="s">
        <v>10</v>
      </c>
      <c r="E6" s="4" t="s">
        <v>11</v>
      </c>
      <c r="F6" s="5">
        <v>36894</v>
      </c>
      <c r="G6" s="3" t="s">
        <v>108</v>
      </c>
    </row>
    <row r="7" spans="1:7" ht="15">
      <c r="A7" s="7">
        <v>4</v>
      </c>
      <c r="B7" s="7" t="str">
        <f>"1911505120155"</f>
        <v>1911505120155</v>
      </c>
      <c r="C7" s="7" t="s">
        <v>113</v>
      </c>
      <c r="D7" s="8" t="s">
        <v>12</v>
      </c>
      <c r="E7" s="9" t="s">
        <v>13</v>
      </c>
      <c r="F7" s="10">
        <v>37180</v>
      </c>
      <c r="G7" s="8" t="s">
        <v>109</v>
      </c>
    </row>
    <row r="8" spans="1:7" ht="15">
      <c r="A8" s="7">
        <v>5</v>
      </c>
      <c r="B8" s="7" t="str">
        <f>"1911505410114"</f>
        <v>1911505410114</v>
      </c>
      <c r="C8" s="7" t="s">
        <v>114</v>
      </c>
      <c r="D8" s="8" t="s">
        <v>14</v>
      </c>
      <c r="E8" s="9" t="s">
        <v>15</v>
      </c>
      <c r="F8" s="10">
        <v>36961</v>
      </c>
      <c r="G8" s="8" t="s">
        <v>109</v>
      </c>
    </row>
    <row r="9" spans="1:7" ht="15">
      <c r="A9" s="2">
        <v>6</v>
      </c>
      <c r="B9" s="2" t="str">
        <f>"1911505510146"</f>
        <v>1911505510146</v>
      </c>
      <c r="C9" s="2" t="s">
        <v>115</v>
      </c>
      <c r="D9" s="3" t="s">
        <v>16</v>
      </c>
      <c r="E9" s="4" t="s">
        <v>17</v>
      </c>
      <c r="F9" s="5">
        <v>37155</v>
      </c>
      <c r="G9" s="3" t="s">
        <v>108</v>
      </c>
    </row>
    <row r="10" spans="1:7" ht="15">
      <c r="A10" s="2">
        <v>7</v>
      </c>
      <c r="B10" s="2" t="str">
        <f>"2050441200106"</f>
        <v>2050441200106</v>
      </c>
      <c r="C10" s="2" t="s">
        <v>116</v>
      </c>
      <c r="D10" s="3" t="s">
        <v>16</v>
      </c>
      <c r="E10" s="4" t="s">
        <v>18</v>
      </c>
      <c r="F10" s="5">
        <v>37276</v>
      </c>
      <c r="G10" s="3" t="s">
        <v>108</v>
      </c>
    </row>
    <row r="11" spans="1:7" ht="15">
      <c r="A11" s="2">
        <v>8</v>
      </c>
      <c r="B11" s="2" t="str">
        <f>"2050441200107"</f>
        <v>2050441200107</v>
      </c>
      <c r="C11" s="2" t="s">
        <v>117</v>
      </c>
      <c r="D11" s="3" t="s">
        <v>19</v>
      </c>
      <c r="E11" s="4" t="s">
        <v>20</v>
      </c>
      <c r="F11" s="5">
        <v>37277</v>
      </c>
      <c r="G11" s="3" t="s">
        <v>108</v>
      </c>
    </row>
    <row r="12" spans="1:7" ht="15">
      <c r="A12" s="2">
        <v>9</v>
      </c>
      <c r="B12" s="2" t="str">
        <f>"2050441200108"</f>
        <v>2050441200108</v>
      </c>
      <c r="C12" s="2" t="s">
        <v>118</v>
      </c>
      <c r="D12" s="3" t="s">
        <v>21</v>
      </c>
      <c r="E12" s="4" t="s">
        <v>20</v>
      </c>
      <c r="F12" s="5">
        <v>37273</v>
      </c>
      <c r="G12" s="3" t="s">
        <v>108</v>
      </c>
    </row>
    <row r="13" spans="1:7" ht="15">
      <c r="A13" s="2">
        <v>10</v>
      </c>
      <c r="B13" s="2" t="str">
        <f>"2050441200112"</f>
        <v>2050441200112</v>
      </c>
      <c r="C13" s="2" t="s">
        <v>119</v>
      </c>
      <c r="D13" s="3" t="s">
        <v>16</v>
      </c>
      <c r="E13" s="4" t="s">
        <v>22</v>
      </c>
      <c r="F13" s="5">
        <v>37260</v>
      </c>
      <c r="G13" s="3" t="s">
        <v>108</v>
      </c>
    </row>
    <row r="14" spans="1:7" ht="15">
      <c r="A14" s="2">
        <v>11</v>
      </c>
      <c r="B14" s="2" t="str">
        <f>"2050441200114"</f>
        <v>2050441200114</v>
      </c>
      <c r="C14" s="2" t="s">
        <v>120</v>
      </c>
      <c r="D14" s="3" t="s">
        <v>6</v>
      </c>
      <c r="E14" s="4" t="s">
        <v>23</v>
      </c>
      <c r="F14" s="5">
        <v>37457</v>
      </c>
      <c r="G14" s="3" t="s">
        <v>108</v>
      </c>
    </row>
    <row r="15" spans="1:7" ht="15">
      <c r="A15" s="2">
        <v>12</v>
      </c>
      <c r="B15" s="2" t="str">
        <f>"2050441200116"</f>
        <v>2050441200116</v>
      </c>
      <c r="C15" s="2" t="s">
        <v>121</v>
      </c>
      <c r="D15" s="3" t="s">
        <v>24</v>
      </c>
      <c r="E15" s="4" t="s">
        <v>25</v>
      </c>
      <c r="F15" s="5">
        <v>37386</v>
      </c>
      <c r="G15" s="3" t="s">
        <v>108</v>
      </c>
    </row>
    <row r="16" spans="1:7" ht="15">
      <c r="A16" s="2">
        <v>13</v>
      </c>
      <c r="B16" s="2" t="str">
        <f>"2050441200117"</f>
        <v>2050441200117</v>
      </c>
      <c r="C16" s="2" t="s">
        <v>122</v>
      </c>
      <c r="D16" s="3" t="s">
        <v>26</v>
      </c>
      <c r="E16" s="4" t="s">
        <v>27</v>
      </c>
      <c r="F16" s="5">
        <v>37596</v>
      </c>
      <c r="G16" s="3" t="s">
        <v>108</v>
      </c>
    </row>
    <row r="17" spans="1:7" ht="15">
      <c r="A17" s="7">
        <v>14</v>
      </c>
      <c r="B17" s="7" t="str">
        <f>"2050441200119"</f>
        <v>2050441200119</v>
      </c>
      <c r="C17" s="7" t="s">
        <v>123</v>
      </c>
      <c r="D17" s="8" t="s">
        <v>28</v>
      </c>
      <c r="E17" s="9" t="s">
        <v>29</v>
      </c>
      <c r="F17" s="10">
        <v>37284</v>
      </c>
      <c r="G17" s="8" t="s">
        <v>109</v>
      </c>
    </row>
    <row r="18" spans="1:7" ht="15">
      <c r="A18" s="2">
        <v>15</v>
      </c>
      <c r="B18" s="2" t="str">
        <f>"2050441200122"</f>
        <v>2050441200122</v>
      </c>
      <c r="C18" s="2" t="s">
        <v>124</v>
      </c>
      <c r="D18" s="3" t="s">
        <v>16</v>
      </c>
      <c r="E18" s="4" t="s">
        <v>30</v>
      </c>
      <c r="F18" s="5">
        <v>37523</v>
      </c>
      <c r="G18" s="3" t="s">
        <v>108</v>
      </c>
    </row>
    <row r="19" spans="1:7" ht="15">
      <c r="A19" s="2">
        <v>16</v>
      </c>
      <c r="B19" s="2" t="str">
        <f>"2050441200124"</f>
        <v>2050441200124</v>
      </c>
      <c r="C19" s="2" t="s">
        <v>125</v>
      </c>
      <c r="D19" s="3" t="s">
        <v>31</v>
      </c>
      <c r="E19" s="4" t="s">
        <v>32</v>
      </c>
      <c r="F19" s="5">
        <v>37237</v>
      </c>
      <c r="G19" s="3" t="s">
        <v>108</v>
      </c>
    </row>
    <row r="20" spans="1:7" ht="15">
      <c r="A20" s="2">
        <v>17</v>
      </c>
      <c r="B20" s="2" t="str">
        <f>"2050441200125"</f>
        <v>2050441200125</v>
      </c>
      <c r="C20" s="2" t="s">
        <v>126</v>
      </c>
      <c r="D20" s="3" t="s">
        <v>33</v>
      </c>
      <c r="E20" s="4" t="s">
        <v>32</v>
      </c>
      <c r="F20" s="5">
        <v>37521</v>
      </c>
      <c r="G20" s="3" t="s">
        <v>108</v>
      </c>
    </row>
    <row r="21" spans="1:7" ht="15">
      <c r="A21" s="2">
        <v>18</v>
      </c>
      <c r="B21" s="2" t="str">
        <f>"2050441200127"</f>
        <v>2050441200127</v>
      </c>
      <c r="C21" s="2" t="s">
        <v>127</v>
      </c>
      <c r="D21" s="3" t="s">
        <v>34</v>
      </c>
      <c r="E21" s="4" t="s">
        <v>32</v>
      </c>
      <c r="F21" s="5">
        <v>37516</v>
      </c>
      <c r="G21" s="3" t="s">
        <v>108</v>
      </c>
    </row>
    <row r="22" spans="1:7" ht="15">
      <c r="A22" s="2">
        <v>19</v>
      </c>
      <c r="B22" s="2" t="str">
        <f>"2050441200131"</f>
        <v>2050441200131</v>
      </c>
      <c r="C22" s="2" t="s">
        <v>128</v>
      </c>
      <c r="D22" s="3" t="s">
        <v>35</v>
      </c>
      <c r="E22" s="4" t="s">
        <v>36</v>
      </c>
      <c r="F22" s="5">
        <v>37415</v>
      </c>
      <c r="G22" s="3" t="s">
        <v>108</v>
      </c>
    </row>
    <row r="23" spans="1:7" ht="15">
      <c r="A23" s="7">
        <v>20</v>
      </c>
      <c r="B23" s="7" t="str">
        <f>"2050441200132"</f>
        <v>2050441200132</v>
      </c>
      <c r="C23" s="7" t="s">
        <v>129</v>
      </c>
      <c r="D23" s="8" t="s">
        <v>37</v>
      </c>
      <c r="E23" s="9" t="s">
        <v>36</v>
      </c>
      <c r="F23" s="10">
        <v>37390</v>
      </c>
      <c r="G23" s="8" t="s">
        <v>109</v>
      </c>
    </row>
    <row r="24" spans="1:7" ht="15">
      <c r="A24" s="2">
        <v>21</v>
      </c>
      <c r="B24" s="2" t="str">
        <f>"2050441200135"</f>
        <v>2050441200135</v>
      </c>
      <c r="C24" s="2" t="s">
        <v>130</v>
      </c>
      <c r="D24" s="3" t="s">
        <v>38</v>
      </c>
      <c r="E24" s="4" t="s">
        <v>39</v>
      </c>
      <c r="F24" s="5">
        <v>37405</v>
      </c>
      <c r="G24" s="3" t="s">
        <v>108</v>
      </c>
    </row>
    <row r="25" spans="1:7" ht="15">
      <c r="A25" s="2">
        <v>22</v>
      </c>
      <c r="B25" s="2" t="str">
        <f>"2050441200138"</f>
        <v>2050441200138</v>
      </c>
      <c r="C25" s="2" t="s">
        <v>131</v>
      </c>
      <c r="D25" s="3" t="s">
        <v>40</v>
      </c>
      <c r="E25" s="4" t="s">
        <v>41</v>
      </c>
      <c r="F25" s="5">
        <v>37501</v>
      </c>
      <c r="G25" s="3" t="s">
        <v>108</v>
      </c>
    </row>
    <row r="26" spans="1:7" ht="15">
      <c r="A26" s="2">
        <v>23</v>
      </c>
      <c r="B26" s="2" t="str">
        <f>"2050441200140"</f>
        <v>2050441200140</v>
      </c>
      <c r="C26" s="2" t="s">
        <v>132</v>
      </c>
      <c r="D26" s="3" t="s">
        <v>42</v>
      </c>
      <c r="E26" s="4" t="s">
        <v>43</v>
      </c>
      <c r="F26" s="5">
        <v>37524</v>
      </c>
      <c r="G26" s="3" t="s">
        <v>108</v>
      </c>
    </row>
    <row r="27" spans="1:7" ht="15">
      <c r="A27" s="2">
        <v>24</v>
      </c>
      <c r="B27" s="2" t="str">
        <f>"2050441200141"</f>
        <v>2050441200141</v>
      </c>
      <c r="C27" s="2" t="s">
        <v>133</v>
      </c>
      <c r="D27" s="3" t="s">
        <v>44</v>
      </c>
      <c r="E27" s="4" t="s">
        <v>45</v>
      </c>
      <c r="F27" s="5">
        <v>37606</v>
      </c>
      <c r="G27" s="3" t="s">
        <v>108</v>
      </c>
    </row>
    <row r="28" spans="1:7" ht="15">
      <c r="A28" s="2">
        <v>25</v>
      </c>
      <c r="B28" s="2" t="str">
        <f>"2050441200144"</f>
        <v>2050441200144</v>
      </c>
      <c r="C28" s="2" t="s">
        <v>134</v>
      </c>
      <c r="D28" s="3" t="s">
        <v>46</v>
      </c>
      <c r="E28" s="4" t="s">
        <v>45</v>
      </c>
      <c r="F28" s="5">
        <v>37558</v>
      </c>
      <c r="G28" s="3" t="s">
        <v>108</v>
      </c>
    </row>
    <row r="29" spans="1:7" ht="15">
      <c r="A29" s="2">
        <v>26</v>
      </c>
      <c r="B29" s="2" t="str">
        <f>"2050441200146"</f>
        <v>2050441200146</v>
      </c>
      <c r="C29" s="2" t="s">
        <v>135</v>
      </c>
      <c r="D29" s="3" t="s">
        <v>47</v>
      </c>
      <c r="E29" s="4" t="s">
        <v>45</v>
      </c>
      <c r="F29" s="5">
        <v>37359</v>
      </c>
      <c r="G29" s="3" t="s">
        <v>108</v>
      </c>
    </row>
    <row r="30" spans="1:7" ht="15">
      <c r="A30" s="2">
        <v>27</v>
      </c>
      <c r="B30" s="2" t="str">
        <f>"2050441200148"</f>
        <v>2050441200148</v>
      </c>
      <c r="C30" s="2" t="s">
        <v>136</v>
      </c>
      <c r="D30" s="3" t="s">
        <v>48</v>
      </c>
      <c r="E30" s="4" t="s">
        <v>49</v>
      </c>
      <c r="F30" s="5">
        <v>36893</v>
      </c>
      <c r="G30" s="3" t="s">
        <v>108</v>
      </c>
    </row>
    <row r="31" spans="1:7" ht="15">
      <c r="A31" s="2">
        <v>28</v>
      </c>
      <c r="B31" s="2" t="str">
        <f>"2050441200150"</f>
        <v>2050441200150</v>
      </c>
      <c r="C31" s="2" t="s">
        <v>137</v>
      </c>
      <c r="D31" s="3" t="s">
        <v>50</v>
      </c>
      <c r="E31" s="4" t="s">
        <v>51</v>
      </c>
      <c r="F31" s="5">
        <v>37421</v>
      </c>
      <c r="G31" s="3" t="s">
        <v>108</v>
      </c>
    </row>
    <row r="32" spans="1:7" ht="15">
      <c r="A32" s="2">
        <v>29</v>
      </c>
      <c r="B32" s="2" t="str">
        <f>"2050441200152"</f>
        <v>2050441200152</v>
      </c>
      <c r="C32" s="2" t="s">
        <v>138</v>
      </c>
      <c r="D32" s="3" t="s">
        <v>52</v>
      </c>
      <c r="E32" s="4" t="s">
        <v>53</v>
      </c>
      <c r="F32" s="5">
        <v>37445</v>
      </c>
      <c r="G32" s="3" t="s">
        <v>108</v>
      </c>
    </row>
    <row r="33" spans="1:7" ht="15">
      <c r="A33" s="2">
        <v>30</v>
      </c>
      <c r="B33" s="2" t="str">
        <f>"2050441200155"</f>
        <v>2050441200155</v>
      </c>
      <c r="C33" s="2" t="s">
        <v>139</v>
      </c>
      <c r="D33" s="3" t="s">
        <v>54</v>
      </c>
      <c r="E33" s="4" t="s">
        <v>55</v>
      </c>
      <c r="F33" s="5">
        <v>37289</v>
      </c>
      <c r="G33" s="3" t="s">
        <v>108</v>
      </c>
    </row>
    <row r="34" spans="1:7" ht="15">
      <c r="A34" s="2">
        <v>31</v>
      </c>
      <c r="B34" s="2" t="str">
        <f>"2050441200156"</f>
        <v>2050441200156</v>
      </c>
      <c r="C34" s="2" t="s">
        <v>140</v>
      </c>
      <c r="D34" s="3" t="s">
        <v>56</v>
      </c>
      <c r="E34" s="4" t="s">
        <v>55</v>
      </c>
      <c r="F34" s="5">
        <v>37421</v>
      </c>
      <c r="G34" s="3" t="s">
        <v>108</v>
      </c>
    </row>
    <row r="35" spans="1:7" ht="15">
      <c r="A35" s="2">
        <v>32</v>
      </c>
      <c r="B35" s="2" t="str">
        <f>"2050441200159"</f>
        <v>2050441200159</v>
      </c>
      <c r="C35" s="2" t="s">
        <v>141</v>
      </c>
      <c r="D35" s="3" t="s">
        <v>57</v>
      </c>
      <c r="E35" s="4" t="s">
        <v>58</v>
      </c>
      <c r="F35" s="5">
        <v>37308</v>
      </c>
      <c r="G35" s="3" t="s">
        <v>108</v>
      </c>
    </row>
    <row r="36" spans="1:7" ht="15">
      <c r="A36" s="2">
        <v>33</v>
      </c>
      <c r="B36" s="2" t="str">
        <f>"2050441200160"</f>
        <v>2050441200160</v>
      </c>
      <c r="C36" s="2" t="s">
        <v>142</v>
      </c>
      <c r="D36" s="3" t="s">
        <v>59</v>
      </c>
      <c r="E36" s="4" t="s">
        <v>60</v>
      </c>
      <c r="F36" s="5">
        <v>37514</v>
      </c>
      <c r="G36" s="3" t="s">
        <v>108</v>
      </c>
    </row>
    <row r="37" spans="1:7" ht="15">
      <c r="A37" s="2">
        <v>34</v>
      </c>
      <c r="B37" s="2" t="str">
        <f>"2050441200201"</f>
        <v>2050441200201</v>
      </c>
      <c r="C37" s="2" t="s">
        <v>143</v>
      </c>
      <c r="D37" s="3" t="s">
        <v>61</v>
      </c>
      <c r="E37" s="4" t="s">
        <v>62</v>
      </c>
      <c r="F37" s="5">
        <v>37549</v>
      </c>
      <c r="G37" s="3" t="s">
        <v>108</v>
      </c>
    </row>
    <row r="38" spans="1:7" ht="15">
      <c r="A38" s="2">
        <v>35</v>
      </c>
      <c r="B38" s="2" t="str">
        <f>"2050441200202"</f>
        <v>2050441200202</v>
      </c>
      <c r="C38" s="2" t="s">
        <v>144</v>
      </c>
      <c r="D38" s="3" t="s">
        <v>63</v>
      </c>
      <c r="E38" s="4" t="s">
        <v>64</v>
      </c>
      <c r="F38" s="5">
        <v>37539</v>
      </c>
      <c r="G38" s="3" t="s">
        <v>108</v>
      </c>
    </row>
    <row r="39" spans="1:7" ht="15">
      <c r="A39" s="2">
        <v>36</v>
      </c>
      <c r="B39" s="2" t="str">
        <f>"2050441200207"</f>
        <v>2050441200207</v>
      </c>
      <c r="C39" s="2" t="s">
        <v>145</v>
      </c>
      <c r="D39" s="3" t="s">
        <v>65</v>
      </c>
      <c r="E39" s="4" t="s">
        <v>66</v>
      </c>
      <c r="F39" s="5">
        <v>37492</v>
      </c>
      <c r="G39" s="3" t="s">
        <v>108</v>
      </c>
    </row>
    <row r="40" spans="1:7" ht="15">
      <c r="A40" s="2">
        <v>37</v>
      </c>
      <c r="B40" s="2" t="str">
        <f>"2050441200210"</f>
        <v>2050441200210</v>
      </c>
      <c r="C40" s="2" t="s">
        <v>146</v>
      </c>
      <c r="D40" s="3" t="s">
        <v>67</v>
      </c>
      <c r="E40" s="4" t="s">
        <v>68</v>
      </c>
      <c r="F40" s="5">
        <v>37437</v>
      </c>
      <c r="G40" s="3" t="s">
        <v>108</v>
      </c>
    </row>
    <row r="41" spans="1:7" ht="15">
      <c r="A41" s="2">
        <v>38</v>
      </c>
      <c r="B41" s="2" t="str">
        <f>"2050441200211"</f>
        <v>2050441200211</v>
      </c>
      <c r="C41" s="2" t="s">
        <v>147</v>
      </c>
      <c r="D41" s="3" t="s">
        <v>69</v>
      </c>
      <c r="E41" s="4" t="s">
        <v>70</v>
      </c>
      <c r="F41" s="5">
        <v>37538</v>
      </c>
      <c r="G41" s="3" t="s">
        <v>108</v>
      </c>
    </row>
    <row r="42" spans="1:7" ht="15">
      <c r="A42" s="2">
        <v>39</v>
      </c>
      <c r="B42" s="2" t="str">
        <f>"2050441200215"</f>
        <v>2050441200215</v>
      </c>
      <c r="C42" s="2" t="s">
        <v>148</v>
      </c>
      <c r="D42" s="3" t="s">
        <v>71</v>
      </c>
      <c r="E42" s="4" t="s">
        <v>72</v>
      </c>
      <c r="F42" s="5">
        <v>37427</v>
      </c>
      <c r="G42" s="3" t="s">
        <v>108</v>
      </c>
    </row>
    <row r="43" spans="1:7" ht="15">
      <c r="A43" s="2">
        <v>40</v>
      </c>
      <c r="B43" s="2" t="str">
        <f>"2050441200216"</f>
        <v>2050441200216</v>
      </c>
      <c r="C43" s="2" t="s">
        <v>149</v>
      </c>
      <c r="D43" s="3" t="s">
        <v>33</v>
      </c>
      <c r="E43" s="4" t="s">
        <v>73</v>
      </c>
      <c r="F43" s="5">
        <v>37412</v>
      </c>
      <c r="G43" s="3" t="s">
        <v>108</v>
      </c>
    </row>
    <row r="44" spans="1:7" ht="15">
      <c r="A44" s="2">
        <v>41</v>
      </c>
      <c r="B44" s="2" t="str">
        <f>"2050441200219"</f>
        <v>2050441200219</v>
      </c>
      <c r="C44" s="2" t="s">
        <v>150</v>
      </c>
      <c r="D44" s="3" t="s">
        <v>74</v>
      </c>
      <c r="E44" s="4" t="s">
        <v>75</v>
      </c>
      <c r="F44" s="5">
        <v>37491</v>
      </c>
      <c r="G44" s="3" t="s">
        <v>108</v>
      </c>
    </row>
    <row r="45" spans="1:7" ht="15">
      <c r="A45" s="2">
        <v>42</v>
      </c>
      <c r="B45" s="2" t="str">
        <f>"2050441200220"</f>
        <v>2050441200220</v>
      </c>
      <c r="C45" s="2" t="s">
        <v>151</v>
      </c>
      <c r="D45" s="3" t="s">
        <v>76</v>
      </c>
      <c r="E45" s="4" t="s">
        <v>77</v>
      </c>
      <c r="F45" s="5">
        <v>37525</v>
      </c>
      <c r="G45" s="3" t="s">
        <v>108</v>
      </c>
    </row>
    <row r="46" spans="1:7" ht="15">
      <c r="A46" s="2">
        <v>43</v>
      </c>
      <c r="B46" s="2" t="str">
        <f>"2050441200223"</f>
        <v>2050441200223</v>
      </c>
      <c r="C46" s="2" t="s">
        <v>152</v>
      </c>
      <c r="D46" s="3" t="s">
        <v>78</v>
      </c>
      <c r="E46" s="4" t="s">
        <v>79</v>
      </c>
      <c r="F46" s="5">
        <v>37327</v>
      </c>
      <c r="G46" s="3" t="s">
        <v>108</v>
      </c>
    </row>
    <row r="47" spans="1:7" ht="15">
      <c r="A47" s="7">
        <v>44</v>
      </c>
      <c r="B47" s="7" t="str">
        <f>"2050441200236"</f>
        <v>2050441200236</v>
      </c>
      <c r="C47" s="7" t="s">
        <v>153</v>
      </c>
      <c r="D47" s="8" t="s">
        <v>10</v>
      </c>
      <c r="E47" s="9" t="s">
        <v>80</v>
      </c>
      <c r="F47" s="10">
        <v>37396</v>
      </c>
      <c r="G47" s="8" t="s">
        <v>109</v>
      </c>
    </row>
    <row r="48" spans="1:7" ht="15">
      <c r="A48" s="2">
        <v>45</v>
      </c>
      <c r="B48" s="2" t="str">
        <f>"2050441200241"</f>
        <v>2050441200241</v>
      </c>
      <c r="C48" s="2" t="s">
        <v>154</v>
      </c>
      <c r="D48" s="3" t="s">
        <v>81</v>
      </c>
      <c r="E48" s="4" t="s">
        <v>82</v>
      </c>
      <c r="F48" s="5">
        <v>37558</v>
      </c>
      <c r="G48" s="3" t="s">
        <v>108</v>
      </c>
    </row>
    <row r="49" spans="1:7" ht="15">
      <c r="A49" s="2">
        <v>46</v>
      </c>
      <c r="B49" s="2" t="str">
        <f>"2050441200242"</f>
        <v>2050441200242</v>
      </c>
      <c r="C49" s="2" t="s">
        <v>155</v>
      </c>
      <c r="D49" s="3" t="s">
        <v>16</v>
      </c>
      <c r="E49" s="4" t="s">
        <v>83</v>
      </c>
      <c r="F49" s="5">
        <v>37365</v>
      </c>
      <c r="G49" s="3" t="s">
        <v>108</v>
      </c>
    </row>
    <row r="50" spans="1:7" ht="15">
      <c r="A50" s="2">
        <v>47</v>
      </c>
      <c r="B50" s="2" t="str">
        <f>"2050441200243"</f>
        <v>2050441200243</v>
      </c>
      <c r="C50" s="2" t="s">
        <v>156</v>
      </c>
      <c r="D50" s="3" t="s">
        <v>84</v>
      </c>
      <c r="E50" s="4" t="s">
        <v>13</v>
      </c>
      <c r="F50" s="5">
        <v>37333</v>
      </c>
      <c r="G50" s="3" t="s">
        <v>108</v>
      </c>
    </row>
    <row r="51" spans="1:7" ht="15">
      <c r="A51" s="2">
        <v>48</v>
      </c>
      <c r="B51" s="2" t="str">
        <f>"2050441200247"</f>
        <v>2050441200247</v>
      </c>
      <c r="C51" s="2" t="s">
        <v>157</v>
      </c>
      <c r="D51" s="3" t="s">
        <v>85</v>
      </c>
      <c r="E51" s="4" t="s">
        <v>86</v>
      </c>
      <c r="F51" s="5">
        <v>37302</v>
      </c>
      <c r="G51" s="3" t="s">
        <v>108</v>
      </c>
    </row>
    <row r="52" spans="1:7" ht="15">
      <c r="A52" s="2">
        <v>49</v>
      </c>
      <c r="B52" s="2" t="str">
        <f>"2050441200248"</f>
        <v>2050441200248</v>
      </c>
      <c r="C52" s="2" t="s">
        <v>158</v>
      </c>
      <c r="D52" s="3" t="s">
        <v>87</v>
      </c>
      <c r="E52" s="4" t="s">
        <v>86</v>
      </c>
      <c r="F52" s="5">
        <v>37382</v>
      </c>
      <c r="G52" s="3" t="s">
        <v>108</v>
      </c>
    </row>
    <row r="53" spans="1:7" ht="15">
      <c r="A53" s="2">
        <v>50</v>
      </c>
      <c r="B53" s="2" t="str">
        <f>"2050441200251"</f>
        <v>2050441200251</v>
      </c>
      <c r="C53" s="2" t="s">
        <v>159</v>
      </c>
      <c r="D53" s="3" t="s">
        <v>88</v>
      </c>
      <c r="E53" s="4" t="s">
        <v>89</v>
      </c>
      <c r="F53" s="5">
        <v>37373</v>
      </c>
      <c r="G53" s="3" t="s">
        <v>108</v>
      </c>
    </row>
    <row r="54" spans="1:7" ht="15">
      <c r="A54" s="2">
        <v>51</v>
      </c>
      <c r="B54" s="2" t="str">
        <f>"2050441200253"</f>
        <v>2050441200253</v>
      </c>
      <c r="C54" s="2" t="s">
        <v>160</v>
      </c>
      <c r="D54" s="3" t="s">
        <v>90</v>
      </c>
      <c r="E54" s="4" t="s">
        <v>91</v>
      </c>
      <c r="F54" s="5">
        <v>37453</v>
      </c>
      <c r="G54" s="3" t="s">
        <v>108</v>
      </c>
    </row>
    <row r="55" spans="1:7" ht="15">
      <c r="A55" s="2">
        <v>52</v>
      </c>
      <c r="B55" s="2" t="str">
        <f>"2050441200258"</f>
        <v>2050441200258</v>
      </c>
      <c r="C55" s="2" t="s">
        <v>161</v>
      </c>
      <c r="D55" s="3" t="s">
        <v>92</v>
      </c>
      <c r="E55" s="4" t="s">
        <v>93</v>
      </c>
      <c r="F55" s="5">
        <v>37497</v>
      </c>
      <c r="G55" s="3" t="s">
        <v>108</v>
      </c>
    </row>
    <row r="56" spans="1:7" ht="15">
      <c r="A56" s="2">
        <v>53</v>
      </c>
      <c r="B56" s="2" t="str">
        <f>"2050441200259"</f>
        <v>2050441200259</v>
      </c>
      <c r="C56" s="2" t="s">
        <v>162</v>
      </c>
      <c r="D56" s="3" t="s">
        <v>94</v>
      </c>
      <c r="E56" s="4" t="s">
        <v>95</v>
      </c>
      <c r="F56" s="5">
        <v>37260</v>
      </c>
      <c r="G56" s="3" t="s">
        <v>108</v>
      </c>
    </row>
    <row r="57" spans="1:7" ht="15">
      <c r="A57" s="2">
        <v>54</v>
      </c>
      <c r="B57" s="2" t="str">
        <f>"2050441200263"</f>
        <v>2050441200263</v>
      </c>
      <c r="C57" s="2" t="s">
        <v>163</v>
      </c>
      <c r="D57" s="3" t="s">
        <v>96</v>
      </c>
      <c r="E57" s="4" t="s">
        <v>97</v>
      </c>
      <c r="F57" s="5">
        <v>37536</v>
      </c>
      <c r="G57" s="3" t="s">
        <v>108</v>
      </c>
    </row>
    <row r="58" spans="1:7" ht="15">
      <c r="A58" s="2">
        <v>55</v>
      </c>
      <c r="B58" s="2" t="str">
        <f>"1811504310106"</f>
        <v>1811504310106</v>
      </c>
      <c r="C58" s="2" t="s">
        <v>164</v>
      </c>
      <c r="D58" s="3" t="s">
        <v>98</v>
      </c>
      <c r="E58" s="4" t="s">
        <v>99</v>
      </c>
      <c r="F58" s="5">
        <v>36804</v>
      </c>
      <c r="G58" s="3" t="s">
        <v>108</v>
      </c>
    </row>
    <row r="59" spans="1:7" ht="15">
      <c r="A59" s="2">
        <v>56</v>
      </c>
      <c r="B59" s="2" t="str">
        <f>"1811504110123"</f>
        <v>1811504110123</v>
      </c>
      <c r="C59" s="2" t="s">
        <v>165</v>
      </c>
      <c r="D59" s="3" t="s">
        <v>100</v>
      </c>
      <c r="E59" s="4" t="s">
        <v>101</v>
      </c>
      <c r="F59" s="5">
        <v>36748</v>
      </c>
      <c r="G59" s="3" t="s">
        <v>108</v>
      </c>
    </row>
    <row r="60" spans="1:7" ht="15">
      <c r="A60" s="7">
        <v>57</v>
      </c>
      <c r="B60" s="7" t="str">
        <f>"1711505510108"</f>
        <v>1711505510108</v>
      </c>
      <c r="C60" s="7" t="s">
        <v>166</v>
      </c>
      <c r="D60" s="8" t="s">
        <v>102</v>
      </c>
      <c r="E60" s="9" t="s">
        <v>55</v>
      </c>
      <c r="F60" s="10">
        <v>36419</v>
      </c>
      <c r="G60" s="8" t="s">
        <v>109</v>
      </c>
    </row>
    <row r="61" spans="1:7" ht="15">
      <c r="A61" s="2">
        <v>58</v>
      </c>
      <c r="B61" s="2" t="str">
        <f>"1811504410252"</f>
        <v>1811504410252</v>
      </c>
      <c r="C61" s="2" t="s">
        <v>167</v>
      </c>
      <c r="D61" s="3" t="s">
        <v>103</v>
      </c>
      <c r="E61" s="4" t="s">
        <v>104</v>
      </c>
      <c r="F61" s="5">
        <v>36659</v>
      </c>
      <c r="G61" s="3" t="s">
        <v>108</v>
      </c>
    </row>
    <row r="62" spans="1:7" ht="15">
      <c r="A62" s="2">
        <v>59</v>
      </c>
      <c r="B62" s="2" t="str">
        <f>"1811504310151"</f>
        <v>1811504310151</v>
      </c>
      <c r="C62" s="2" t="s">
        <v>168</v>
      </c>
      <c r="D62" s="3" t="s">
        <v>105</v>
      </c>
      <c r="E62" s="4" t="s">
        <v>106</v>
      </c>
      <c r="F62" s="5">
        <v>36546</v>
      </c>
      <c r="G62" s="3" t="s">
        <v>108</v>
      </c>
    </row>
  </sheetData>
  <sheetProtection/>
  <autoFilter ref="A3:G62"/>
  <mergeCells count="2">
    <mergeCell ref="A2:F2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Khánh Quỳnh</dc:creator>
  <cp:keywords/>
  <dc:description/>
  <cp:lastModifiedBy>DELL</cp:lastModifiedBy>
  <dcterms:created xsi:type="dcterms:W3CDTF">2021-06-19T16:04:31Z</dcterms:created>
  <dcterms:modified xsi:type="dcterms:W3CDTF">2021-07-01T10:13:51Z</dcterms:modified>
  <cp:category/>
  <cp:version/>
  <cp:contentType/>
  <cp:contentStatus/>
</cp:coreProperties>
</file>